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<sst xmlns="http://schemas.openxmlformats.org/spreadsheetml/2006/main" count="167" uniqueCount="133">
  <si>
    <t>Pays</t>
  </si>
  <si>
    <t>PIB</t>
  </si>
  <si>
    <t>Population</t>
  </si>
  <si>
    <t>Developpement Urbain</t>
  </si>
  <si>
    <t>Congo</t>
  </si>
  <si>
    <t>Cameroun</t>
  </si>
  <si>
    <t>Gabon</t>
  </si>
  <si>
    <t>Tchad</t>
  </si>
  <si>
    <t>RDC</t>
  </si>
  <si>
    <t xml:space="preserve">Sénégal </t>
  </si>
  <si>
    <t>Côte d'ivoire</t>
  </si>
  <si>
    <t>Mali</t>
  </si>
  <si>
    <t>Burkina Faso</t>
  </si>
  <si>
    <t>Niger</t>
  </si>
  <si>
    <t>Centrafrique</t>
  </si>
  <si>
    <t xml:space="preserve">Benin </t>
  </si>
  <si>
    <t>Togo</t>
  </si>
  <si>
    <t>Nigéria</t>
  </si>
  <si>
    <t>Ghana</t>
  </si>
  <si>
    <t>Ouganda</t>
  </si>
  <si>
    <t>Libéria</t>
  </si>
  <si>
    <t>Sierra Léone</t>
  </si>
  <si>
    <t>Tanzanie</t>
  </si>
  <si>
    <t>Somalie</t>
  </si>
  <si>
    <t>Ethiopie</t>
  </si>
  <si>
    <t>Afrique anglophone</t>
  </si>
  <si>
    <t>Mozambique</t>
  </si>
  <si>
    <t>Zimbabwé</t>
  </si>
  <si>
    <t>Lesotho</t>
  </si>
  <si>
    <t>Angola</t>
  </si>
  <si>
    <t>Malawie</t>
  </si>
  <si>
    <t>Botwana</t>
  </si>
  <si>
    <t>Namibie</t>
  </si>
  <si>
    <t>Afrique du Sud</t>
  </si>
  <si>
    <t>Madagascar</t>
  </si>
  <si>
    <t>Quelques indicateurs économiques et humains pour quelques pays du monde en 2010</t>
  </si>
  <si>
    <t>Maroc</t>
  </si>
  <si>
    <t>Lybie</t>
  </si>
  <si>
    <t>Algérie</t>
  </si>
  <si>
    <t>Tunisie</t>
  </si>
  <si>
    <t>Egypte</t>
  </si>
  <si>
    <t>Soudan</t>
  </si>
  <si>
    <t>Mauritannie</t>
  </si>
  <si>
    <t>Afrique du Nord</t>
  </si>
  <si>
    <t>Indonesie</t>
  </si>
  <si>
    <t>Malaisie</t>
  </si>
  <si>
    <t>Philipines</t>
  </si>
  <si>
    <t>Singapour</t>
  </si>
  <si>
    <t>Thaïlande</t>
  </si>
  <si>
    <t>Brunei</t>
  </si>
  <si>
    <t>Viet nam</t>
  </si>
  <si>
    <t>Laos</t>
  </si>
  <si>
    <t>Gambodge</t>
  </si>
  <si>
    <t>Myanmar</t>
  </si>
  <si>
    <t>Chine</t>
  </si>
  <si>
    <t>Inde</t>
  </si>
  <si>
    <t>Bresil</t>
  </si>
  <si>
    <t>Mexique</t>
  </si>
  <si>
    <t>Argentine</t>
  </si>
  <si>
    <t>Perou</t>
  </si>
  <si>
    <t>Colombie</t>
  </si>
  <si>
    <t>Espérance de Vie</t>
  </si>
  <si>
    <t>Ratio Dette/RNB</t>
  </si>
  <si>
    <t>Chômage</t>
  </si>
  <si>
    <t>DND</t>
  </si>
  <si>
    <t>Ratio Pauvreté/population</t>
  </si>
  <si>
    <t>RNB/habitant</t>
  </si>
  <si>
    <t>Taux d'alphabétisation</t>
  </si>
  <si>
    <t>43,4% (données de 1996)</t>
  </si>
  <si>
    <t>71,3% (2005)</t>
  </si>
  <si>
    <t>42,0% (2006)</t>
  </si>
  <si>
    <t>Total Afrique du Centre</t>
  </si>
  <si>
    <t>33,4% (données de1992)</t>
  </si>
  <si>
    <t>41,90¨%</t>
  </si>
  <si>
    <t>63,8%  (données de 1998)</t>
  </si>
  <si>
    <t>4,1% (1998)</t>
  </si>
  <si>
    <t>46,4% (données 1998)</t>
  </si>
  <si>
    <t>63% (données 1993)</t>
  </si>
  <si>
    <t>39% (2003)</t>
  </si>
  <si>
    <t xml:space="preserve"> 68,7% (2005)</t>
  </si>
  <si>
    <t>Afrique de L'ouest</t>
  </si>
  <si>
    <t>3,9% (1986)</t>
  </si>
  <si>
    <t>65,8% (2000)</t>
  </si>
  <si>
    <t>Kenya</t>
  </si>
  <si>
    <t>PIB Moyen Afri anglao</t>
  </si>
  <si>
    <t>PIB moyen Afri Franco</t>
  </si>
  <si>
    <t>695,99$</t>
  </si>
  <si>
    <t xml:space="preserve"> 27,0% (2006)</t>
  </si>
  <si>
    <t>Zambie</t>
  </si>
  <si>
    <t>Afrique Australe</t>
  </si>
  <si>
    <t>Corne de l'Afrique</t>
  </si>
  <si>
    <t>7,6% (1995)</t>
  </si>
  <si>
    <t>14,2%(2005)</t>
  </si>
  <si>
    <t>Asie du Sud Est</t>
  </si>
  <si>
    <t xml:space="preserve"> 46,3% (2000)</t>
  </si>
  <si>
    <t>44,0% (2006)</t>
  </si>
  <si>
    <t>1 880$</t>
  </si>
  <si>
    <t>7 250$</t>
  </si>
  <si>
    <t>L'Erytrée</t>
  </si>
  <si>
    <t>53,0%(1994)</t>
  </si>
  <si>
    <t>1 890$</t>
  </si>
  <si>
    <t>34 760$</t>
  </si>
  <si>
    <t>3 670$</t>
  </si>
  <si>
    <t>13,6%(1998)</t>
  </si>
  <si>
    <t>27 050$</t>
  </si>
  <si>
    <t>890$</t>
  </si>
  <si>
    <t>28,9% (2002)</t>
  </si>
  <si>
    <t>760$</t>
  </si>
  <si>
    <t>Guinée Equatoriale</t>
  </si>
  <si>
    <t>2 940$</t>
  </si>
  <si>
    <t>1 040$</t>
  </si>
  <si>
    <t>7 300$</t>
  </si>
  <si>
    <t>9 990$</t>
  </si>
  <si>
    <t>7 190$</t>
  </si>
  <si>
    <t>9 370$</t>
  </si>
  <si>
    <t>3 990$</t>
  </si>
  <si>
    <t>Chili</t>
  </si>
  <si>
    <t>4 620$</t>
  </si>
  <si>
    <t>Djibouti</t>
  </si>
  <si>
    <t>Afrique francophone</t>
  </si>
  <si>
    <t>moyen espérance de vie =54,07</t>
  </si>
  <si>
    <t>dont 51,28 afrique d Centre</t>
  </si>
  <si>
    <t>dont 54,75 Afrique de la corne</t>
  </si>
  <si>
    <t>dont 56, 01 afrique de l'ouest</t>
  </si>
  <si>
    <t>dont 49,77 en Afrique australe</t>
  </si>
  <si>
    <t>contre</t>
  </si>
  <si>
    <t>68 ans en moyenne en Afrique du Nord</t>
  </si>
  <si>
    <t>72, 87 en moyenne en Asie du Sud Est</t>
  </si>
  <si>
    <t>73 en chine</t>
  </si>
  <si>
    <t>et 74, 50  en Amérique Latine</t>
  </si>
  <si>
    <t>Guinée Konakry</t>
  </si>
  <si>
    <t>70,7(2000)</t>
  </si>
  <si>
    <t>moyenne de la pauvreté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</si>
</sst>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21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6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left"/>
    </xf>
    <xf numFmtId="10" fontId="8" fillId="0" borderId="0" xfId="0" applyNumberFormat="1" applyFont="1" applyAlignment="1">
      <alignment horizontal="left"/>
    </xf>
    <xf numFmtId="10" fontId="9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10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0" fontId="12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left"/>
    </xf>
    <xf numFmtId="10" fontId="1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tabSelected="1" workbookViewId="0" topLeftCell="G7">
      <selection activeCell="J36" sqref="J36:J45"/>
    </sheetView>
  </sheetViews>
  <sheetFormatPr defaultColWidth="11.421875" defaultRowHeight="12.75"/>
  <cols>
    <col min="1" max="1" width="25.8515625" style="0" customWidth="1"/>
    <col min="2" max="2" width="15.7109375" style="0" customWidth="1"/>
    <col min="3" max="3" width="24.421875" style="0" customWidth="1"/>
    <col min="4" max="4" width="16.421875" style="0" customWidth="1"/>
    <col min="5" max="5" width="22.28125" style="0" customWidth="1"/>
    <col min="6" max="6" width="32.140625" style="0" customWidth="1"/>
    <col min="7" max="7" width="27.140625" style="0" customWidth="1"/>
    <col min="8" max="8" width="21.28125" style="0" customWidth="1"/>
    <col min="10" max="10" width="26.421875" style="0" customWidth="1"/>
    <col min="11" max="11" width="34.140625" style="0" customWidth="1"/>
    <col min="12" max="12" width="25.28125" style="0" customWidth="1"/>
  </cols>
  <sheetData>
    <row r="2" spans="1:5" ht="18">
      <c r="A2" s="10"/>
      <c r="B2" s="10" t="s">
        <v>35</v>
      </c>
      <c r="C2" s="10"/>
      <c r="D2" s="10"/>
      <c r="E2" s="10"/>
    </row>
    <row r="3" spans="1:12" s="1" customFormat="1" ht="15.75">
      <c r="A3" s="1" t="s">
        <v>0</v>
      </c>
      <c r="B3" s="1" t="s">
        <v>2</v>
      </c>
      <c r="C3" s="1" t="s">
        <v>1</v>
      </c>
      <c r="D3" s="1" t="s">
        <v>66</v>
      </c>
      <c r="E3" s="1" t="s">
        <v>62</v>
      </c>
      <c r="F3" s="1" t="s">
        <v>65</v>
      </c>
      <c r="G3" s="9" t="s">
        <v>3</v>
      </c>
      <c r="H3" s="9" t="s">
        <v>61</v>
      </c>
      <c r="I3" s="1" t="s">
        <v>63</v>
      </c>
      <c r="J3" s="1" t="s">
        <v>67</v>
      </c>
      <c r="K3" s="1" t="s">
        <v>85</v>
      </c>
      <c r="L3" s="1" t="s">
        <v>84</v>
      </c>
    </row>
    <row r="4" spans="1:10" ht="12.75">
      <c r="A4" t="s">
        <v>4</v>
      </c>
      <c r="B4" s="2">
        <v>3615152</v>
      </c>
      <c r="C4" s="2">
        <v>10723128030</v>
      </c>
      <c r="D4" s="2">
        <v>1790</v>
      </c>
      <c r="E4" s="13">
        <v>0.656</v>
      </c>
      <c r="F4" s="3">
        <v>0.423</v>
      </c>
      <c r="G4" s="39">
        <v>0.19</v>
      </c>
      <c r="H4" s="21">
        <v>54</v>
      </c>
      <c r="I4" t="s">
        <v>64</v>
      </c>
      <c r="J4" t="s">
        <v>64</v>
      </c>
    </row>
    <row r="5" spans="1:12" ht="12.75">
      <c r="A5" t="s">
        <v>5</v>
      </c>
      <c r="B5" s="2">
        <v>19088385</v>
      </c>
      <c r="C5" s="2">
        <v>23396083160</v>
      </c>
      <c r="D5" s="2">
        <v>1150</v>
      </c>
      <c r="E5" s="3">
        <v>0.121</v>
      </c>
      <c r="F5" s="3">
        <v>0.399</v>
      </c>
      <c r="G5" s="15">
        <v>0.58</v>
      </c>
      <c r="H5" s="22">
        <v>51</v>
      </c>
      <c r="I5" s="3">
        <v>0.075</v>
      </c>
      <c r="J5" s="3">
        <v>0.759</v>
      </c>
      <c r="K5" t="s">
        <v>86</v>
      </c>
      <c r="L5" s="3">
        <v>9.8287</v>
      </c>
    </row>
    <row r="6" spans="1:10" s="25" customFormat="1" ht="12.75">
      <c r="A6" s="25" t="s">
        <v>6</v>
      </c>
      <c r="B6" s="20">
        <v>1448159</v>
      </c>
      <c r="C6" s="20">
        <v>14534669252</v>
      </c>
      <c r="D6" s="20">
        <v>7320</v>
      </c>
      <c r="E6" s="15">
        <v>0.194</v>
      </c>
      <c r="F6" s="25" t="s">
        <v>64</v>
      </c>
      <c r="G6" s="23">
        <v>0.37</v>
      </c>
      <c r="H6" s="37">
        <v>60</v>
      </c>
      <c r="I6" s="13">
        <v>0.178</v>
      </c>
      <c r="J6" s="15">
        <v>0.87</v>
      </c>
    </row>
    <row r="7" spans="1:10" ht="12.75">
      <c r="A7" t="s">
        <v>14</v>
      </c>
      <c r="B7" s="2">
        <v>4339263</v>
      </c>
      <c r="C7" s="2">
        <v>1988119962</v>
      </c>
      <c r="D7" s="4">
        <v>410</v>
      </c>
      <c r="E7" s="3">
        <v>0.487</v>
      </c>
      <c r="F7" t="s">
        <v>64</v>
      </c>
      <c r="G7" s="40">
        <v>0.4</v>
      </c>
      <c r="H7" s="22">
        <v>47</v>
      </c>
      <c r="I7" t="s">
        <v>64</v>
      </c>
      <c r="J7" s="23">
        <v>0.546</v>
      </c>
    </row>
    <row r="8" spans="1:11" ht="12.75">
      <c r="A8" t="s">
        <v>7</v>
      </c>
      <c r="B8" s="2">
        <v>10913667</v>
      </c>
      <c r="C8" s="2">
        <v>8400269239</v>
      </c>
      <c r="D8" s="4">
        <v>540</v>
      </c>
      <c r="E8" s="3">
        <v>0.261</v>
      </c>
      <c r="F8" s="3" t="s">
        <v>68</v>
      </c>
      <c r="G8" s="3">
        <v>0.23</v>
      </c>
      <c r="H8" s="22">
        <v>49</v>
      </c>
      <c r="I8" s="15">
        <v>0.007</v>
      </c>
      <c r="J8" s="13">
        <v>0.327</v>
      </c>
      <c r="K8" t="s">
        <v>120</v>
      </c>
    </row>
    <row r="9" spans="1:11" ht="12.75">
      <c r="A9" t="s">
        <v>8</v>
      </c>
      <c r="B9" s="20">
        <v>64256635</v>
      </c>
      <c r="C9" s="2">
        <v>11668327485</v>
      </c>
      <c r="D9" s="22">
        <v>150</v>
      </c>
      <c r="E9" s="13">
        <v>1.182</v>
      </c>
      <c r="F9" s="13" t="s">
        <v>69</v>
      </c>
      <c r="G9" t="s">
        <v>70</v>
      </c>
      <c r="H9" s="22">
        <v>48</v>
      </c>
      <c r="I9" t="s">
        <v>64</v>
      </c>
      <c r="J9" s="3">
        <v>0.666</v>
      </c>
      <c r="K9" t="s">
        <v>119</v>
      </c>
    </row>
    <row r="10" spans="1:11" ht="12.75">
      <c r="A10" s="25" t="s">
        <v>108</v>
      </c>
      <c r="B10" s="2">
        <v>659197</v>
      </c>
      <c r="C10" s="20">
        <v>18525100587</v>
      </c>
      <c r="D10" s="20">
        <v>14980</v>
      </c>
      <c r="E10" s="36" t="s">
        <v>64</v>
      </c>
      <c r="F10" s="36" t="s">
        <v>64</v>
      </c>
      <c r="G10" s="15">
        <v>0.6</v>
      </c>
      <c r="H10" s="4">
        <v>50</v>
      </c>
      <c r="I10" s="13">
        <v>0.242</v>
      </c>
      <c r="J10" s="15">
        <v>0.93</v>
      </c>
      <c r="K10" s="18" t="s">
        <v>123</v>
      </c>
    </row>
    <row r="11" spans="1:11" s="1" customFormat="1" ht="15.75">
      <c r="A11" s="1" t="s">
        <v>71</v>
      </c>
      <c r="B11" s="5">
        <f>SUM(B4:B10)</f>
        <v>104320458</v>
      </c>
      <c r="C11" s="5">
        <f>SUM(C4:C9)</f>
        <v>70710597128</v>
      </c>
      <c r="D11" s="5">
        <f>AVERAGE(D4:D10)</f>
        <v>3762.8571428571427</v>
      </c>
      <c r="E11" s="6"/>
      <c r="F11" s="6"/>
      <c r="H11" s="7">
        <f>SUM(H4:H10)</f>
        <v>359</v>
      </c>
      <c r="I11" s="3"/>
      <c r="J11" s="3">
        <f>AVERAGE(J5:J10)</f>
        <v>0.6829999999999999</v>
      </c>
      <c r="K11" s="18" t="s">
        <v>121</v>
      </c>
    </row>
    <row r="12" spans="1:11" ht="12.75">
      <c r="A12" t="s">
        <v>9</v>
      </c>
      <c r="B12" s="8">
        <v>12211181</v>
      </c>
      <c r="C12" s="2">
        <v>13273424183</v>
      </c>
      <c r="D12" s="4">
        <v>980</v>
      </c>
      <c r="E12" s="3">
        <v>0.218</v>
      </c>
      <c r="F12" s="3" t="s">
        <v>72</v>
      </c>
      <c r="G12" s="15">
        <v>0.54</v>
      </c>
      <c r="H12" s="22">
        <v>56</v>
      </c>
      <c r="I12" s="13">
        <v>0.111</v>
      </c>
      <c r="J12" s="19" t="s">
        <v>73</v>
      </c>
      <c r="K12" s="12" t="s">
        <v>122</v>
      </c>
    </row>
    <row r="13" spans="1:11" ht="12.75">
      <c r="A13" t="s">
        <v>10</v>
      </c>
      <c r="B13" s="20">
        <v>20591302</v>
      </c>
      <c r="C13" s="2">
        <v>23414005259</v>
      </c>
      <c r="D13" s="4">
        <v>980</v>
      </c>
      <c r="E13" s="13">
        <v>0.56</v>
      </c>
      <c r="F13" s="3" t="s">
        <v>64</v>
      </c>
      <c r="G13" s="3">
        <v>0.38</v>
      </c>
      <c r="H13" s="22">
        <v>57</v>
      </c>
      <c r="I13" t="s">
        <v>75</v>
      </c>
      <c r="J13" s="3">
        <v>0.546</v>
      </c>
      <c r="K13" s="18" t="s">
        <v>124</v>
      </c>
    </row>
    <row r="14" spans="1:10" ht="12.75">
      <c r="A14" t="s">
        <v>11</v>
      </c>
      <c r="B14" s="2">
        <v>12705736</v>
      </c>
      <c r="C14" s="2">
        <v>8740313972</v>
      </c>
      <c r="D14" s="4">
        <v>580</v>
      </c>
      <c r="E14" s="3">
        <v>0.258</v>
      </c>
      <c r="F14" s="13" t="s">
        <v>74</v>
      </c>
      <c r="G14" s="15">
        <v>0.59</v>
      </c>
      <c r="H14" s="22">
        <v>48</v>
      </c>
      <c r="I14" s="3">
        <v>0.088</v>
      </c>
      <c r="J14" s="13">
        <v>0.262</v>
      </c>
    </row>
    <row r="15" spans="1:11" ht="12.75">
      <c r="A15" t="s">
        <v>12</v>
      </c>
      <c r="B15" s="2">
        <v>15233884</v>
      </c>
      <c r="C15" s="2">
        <v>7948236976</v>
      </c>
      <c r="D15" s="4">
        <v>480</v>
      </c>
      <c r="E15" s="3">
        <v>0.212</v>
      </c>
      <c r="F15" s="3" t="s">
        <v>76</v>
      </c>
      <c r="G15" s="3">
        <v>0.41</v>
      </c>
      <c r="H15" s="22">
        <v>53</v>
      </c>
      <c r="I15" s="15">
        <v>0.024</v>
      </c>
      <c r="J15" s="13">
        <v>0.287</v>
      </c>
      <c r="K15" t="s">
        <v>125</v>
      </c>
    </row>
    <row r="16" spans="1:11" ht="12.75">
      <c r="A16" t="s">
        <v>13</v>
      </c>
      <c r="B16" s="2">
        <v>14704318</v>
      </c>
      <c r="C16" s="2">
        <v>5354257386</v>
      </c>
      <c r="D16" s="4">
        <v>330</v>
      </c>
      <c r="E16" s="3">
        <v>0.181</v>
      </c>
      <c r="F16" s="13" t="s">
        <v>77</v>
      </c>
      <c r="G16" s="3">
        <v>0.27</v>
      </c>
      <c r="H16" s="22">
        <v>51</v>
      </c>
      <c r="I16" s="15">
        <v>0.015</v>
      </c>
      <c r="J16" s="13">
        <v>0.287</v>
      </c>
      <c r="K16" s="24" t="s">
        <v>126</v>
      </c>
    </row>
    <row r="17" spans="1:11" ht="12.75">
      <c r="A17" t="s">
        <v>15</v>
      </c>
      <c r="B17" s="2">
        <v>8662086</v>
      </c>
      <c r="C17" s="2">
        <v>6680288515</v>
      </c>
      <c r="D17" s="4">
        <v>700</v>
      </c>
      <c r="E17" s="3">
        <v>0.148</v>
      </c>
      <c r="F17" s="3" t="s">
        <v>78</v>
      </c>
      <c r="G17" s="16">
        <v>0.59</v>
      </c>
      <c r="H17" s="17">
        <v>61</v>
      </c>
      <c r="I17" s="15">
        <v>0.007</v>
      </c>
      <c r="J17" s="13">
        <v>0.408</v>
      </c>
      <c r="K17" s="24" t="s">
        <v>127</v>
      </c>
    </row>
    <row r="18" spans="1:11" ht="12.75">
      <c r="A18" t="s">
        <v>130</v>
      </c>
      <c r="B18" s="2">
        <v>9833055</v>
      </c>
      <c r="C18" s="2">
        <v>3798727273</v>
      </c>
      <c r="D18" s="4">
        <v>350</v>
      </c>
      <c r="E18" s="12">
        <v>0.732</v>
      </c>
      <c r="F18" s="3">
        <v>0.4</v>
      </c>
      <c r="G18" s="3">
        <v>0.33</v>
      </c>
      <c r="H18" s="4">
        <v>58</v>
      </c>
      <c r="I18" s="15" t="s">
        <v>64</v>
      </c>
      <c r="J18" s="12">
        <v>0.295</v>
      </c>
      <c r="K18" s="24"/>
    </row>
    <row r="19" spans="1:11" ht="12.75">
      <c r="A19" t="s">
        <v>16</v>
      </c>
      <c r="B19" s="8">
        <v>6458605</v>
      </c>
      <c r="C19" s="2">
        <v>2898465219</v>
      </c>
      <c r="D19" s="4">
        <v>410</v>
      </c>
      <c r="E19" s="13">
        <v>0.561</v>
      </c>
      <c r="F19" s="3">
        <v>0.323</v>
      </c>
      <c r="G19" s="3">
        <v>0.24</v>
      </c>
      <c r="H19" s="17">
        <v>63</v>
      </c>
      <c r="I19" t="s">
        <v>64</v>
      </c>
      <c r="J19" s="3">
        <v>0.649</v>
      </c>
      <c r="K19" s="25" t="s">
        <v>128</v>
      </c>
    </row>
    <row r="20" spans="1:11" s="1" customFormat="1" ht="15.75">
      <c r="A20" s="1" t="s">
        <v>80</v>
      </c>
      <c r="B20" s="5">
        <f>SUM(B12:B19)</f>
        <v>100400167</v>
      </c>
      <c r="C20" s="5">
        <f>SUM(C12:C19)</f>
        <v>72107718783</v>
      </c>
      <c r="D20" s="7">
        <f>AVERAGE(D12:D19)</f>
        <v>601.25</v>
      </c>
      <c r="E20" s="5"/>
      <c r="G20" s="6">
        <f>AVERAGE(G12:G19)</f>
        <v>0.41874999999999996</v>
      </c>
      <c r="H20" s="7"/>
      <c r="I20" s="6"/>
      <c r="J20" s="44">
        <f>AVERAGE(J13:J19)</f>
        <v>0.39057142857142857</v>
      </c>
      <c r="K20" s="41" t="s">
        <v>129</v>
      </c>
    </row>
    <row r="21" spans="1:11" s="1" customFormat="1" ht="15.75">
      <c r="A21" s="1" t="s">
        <v>119</v>
      </c>
      <c r="B21" s="5">
        <f>B11+B20</f>
        <v>204720625</v>
      </c>
      <c r="C21" s="5">
        <f>C11+C20</f>
        <v>142818315911</v>
      </c>
      <c r="E21" s="19"/>
      <c r="F21" s="1">
        <f>C20/B20</f>
        <v>718.2031757277854</v>
      </c>
      <c r="G21" s="6"/>
      <c r="H21" s="7"/>
      <c r="I21" s="6"/>
      <c r="K21" s="41"/>
    </row>
    <row r="22" spans="1:11" s="1" customFormat="1" ht="15.75">
      <c r="A22" s="1" t="s">
        <v>34</v>
      </c>
      <c r="B22" s="2">
        <v>19110941</v>
      </c>
      <c r="C22" s="2">
        <v>9462655116</v>
      </c>
      <c r="D22" s="4">
        <v>420</v>
      </c>
      <c r="E22" s="3">
        <v>0.234</v>
      </c>
      <c r="F22" s="19" t="s">
        <v>79</v>
      </c>
      <c r="G22" s="13">
        <v>0.18</v>
      </c>
      <c r="H22" s="7">
        <v>60</v>
      </c>
      <c r="I22" s="6">
        <v>0.026</v>
      </c>
      <c r="J22" s="1" t="s">
        <v>131</v>
      </c>
      <c r="K22" s="41"/>
    </row>
    <row r="23" spans="1:10" ht="12.75">
      <c r="A23" t="s">
        <v>17</v>
      </c>
      <c r="B23" s="20">
        <v>151212254</v>
      </c>
      <c r="C23" s="20">
        <v>207118000000</v>
      </c>
      <c r="D23" s="2">
        <v>1170</v>
      </c>
      <c r="E23" s="3">
        <v>0.057</v>
      </c>
      <c r="F23" s="3">
        <v>0.341</v>
      </c>
      <c r="G23" s="3">
        <v>0.35</v>
      </c>
      <c r="H23" s="22">
        <v>48</v>
      </c>
      <c r="I23" s="3" t="s">
        <v>81</v>
      </c>
      <c r="J23" s="3">
        <v>0.601</v>
      </c>
    </row>
    <row r="24" spans="1:10" ht="12.75">
      <c r="A24" t="s">
        <v>18</v>
      </c>
      <c r="B24" s="2">
        <v>23350927</v>
      </c>
      <c r="C24" s="2">
        <v>16653350978</v>
      </c>
      <c r="D24" s="4">
        <v>630</v>
      </c>
      <c r="E24" s="3">
        <v>0.313</v>
      </c>
      <c r="F24" s="3">
        <v>0.285</v>
      </c>
      <c r="G24" s="13">
        <v>0.15</v>
      </c>
      <c r="H24" s="22">
        <v>57</v>
      </c>
      <c r="I24" s="13">
        <v>0.104</v>
      </c>
      <c r="J24" s="3" t="s">
        <v>82</v>
      </c>
    </row>
    <row r="25" spans="1:10" ht="12.75">
      <c r="A25" t="s">
        <v>83</v>
      </c>
      <c r="B25" s="2">
        <v>38765312</v>
      </c>
      <c r="C25" s="2">
        <v>30354750901</v>
      </c>
      <c r="D25" s="4">
        <v>730</v>
      </c>
      <c r="E25" s="3">
        <v>0.217</v>
      </c>
      <c r="F25" s="3">
        <v>0.466</v>
      </c>
      <c r="G25" s="13">
        <v>0.19</v>
      </c>
      <c r="H25" s="22">
        <v>54</v>
      </c>
      <c r="I25" s="3">
        <v>0.098</v>
      </c>
      <c r="J25" s="15">
        <v>0.865</v>
      </c>
    </row>
    <row r="26" spans="1:10" ht="12.75">
      <c r="A26" t="s">
        <v>22</v>
      </c>
      <c r="B26" s="2">
        <v>42483923</v>
      </c>
      <c r="C26" s="2">
        <v>20490444784</v>
      </c>
      <c r="D26" s="4">
        <v>440</v>
      </c>
      <c r="E26" s="3">
        <v>0.299</v>
      </c>
      <c r="F26" s="3">
        <v>0.357</v>
      </c>
      <c r="G26" s="3">
        <v>0.31</v>
      </c>
      <c r="H26" s="22">
        <v>56</v>
      </c>
      <c r="I26" s="15">
        <v>0.043</v>
      </c>
      <c r="J26" s="3">
        <v>0.726</v>
      </c>
    </row>
    <row r="27" spans="1:10" ht="12.75">
      <c r="A27" t="s">
        <v>19</v>
      </c>
      <c r="B27" s="2">
        <v>31656865</v>
      </c>
      <c r="C27" s="2">
        <v>14326262821</v>
      </c>
      <c r="D27" s="4">
        <v>420</v>
      </c>
      <c r="E27" s="3">
        <v>0.158</v>
      </c>
      <c r="F27" s="3">
        <v>0.311</v>
      </c>
      <c r="G27" s="3">
        <v>0.29</v>
      </c>
      <c r="H27" s="22">
        <v>53</v>
      </c>
      <c r="I27" s="15">
        <v>0.032</v>
      </c>
      <c r="J27" s="3">
        <v>0.746</v>
      </c>
    </row>
    <row r="28" spans="1:11" ht="12.75">
      <c r="A28" t="s">
        <v>20</v>
      </c>
      <c r="B28" s="2">
        <v>3793400</v>
      </c>
      <c r="C28" s="2">
        <v>842507278</v>
      </c>
      <c r="D28" s="4">
        <v>170</v>
      </c>
      <c r="E28" s="13">
        <v>5.154</v>
      </c>
      <c r="F28" t="s">
        <v>64</v>
      </c>
      <c r="G28" s="3">
        <v>0.49</v>
      </c>
      <c r="H28" s="22">
        <v>58</v>
      </c>
      <c r="I28" s="15">
        <v>0.056</v>
      </c>
      <c r="J28" s="3">
        <v>0.581</v>
      </c>
      <c r="K28" t="s">
        <v>132</v>
      </c>
    </row>
    <row r="29" spans="1:10" ht="12.75">
      <c r="A29" t="s">
        <v>21</v>
      </c>
      <c r="B29" s="2">
        <v>5559853</v>
      </c>
      <c r="C29" s="2">
        <v>1954325590</v>
      </c>
      <c r="D29" s="4">
        <v>320</v>
      </c>
      <c r="E29" s="3">
        <v>0.203</v>
      </c>
      <c r="F29" s="12">
        <v>0.702</v>
      </c>
      <c r="G29" s="3">
        <v>0.2</v>
      </c>
      <c r="H29" s="22">
        <v>58</v>
      </c>
      <c r="I29" s="15">
        <v>0.034</v>
      </c>
      <c r="J29" s="13">
        <v>0.398</v>
      </c>
    </row>
    <row r="30" spans="1:8" s="1" customFormat="1" ht="15.75">
      <c r="A30" s="1" t="s">
        <v>25</v>
      </c>
      <c r="B30" s="5">
        <f>SUM(B23:B29)</f>
        <v>296822534</v>
      </c>
      <c r="C30" s="5">
        <f>SUM(C23:C29)</f>
        <v>291739642352</v>
      </c>
      <c r="D30" s="4">
        <f>AVERAGE(D22:D29)</f>
        <v>537.5</v>
      </c>
      <c r="G30" s="44">
        <f>AVERAGE(G23:G29)</f>
        <v>0.28285714285714286</v>
      </c>
      <c r="H30" s="7">
        <f>AVERAGE(H23:H29)</f>
        <v>54.857142857142854</v>
      </c>
    </row>
    <row r="31" spans="1:10" ht="12.75">
      <c r="A31" t="s">
        <v>24</v>
      </c>
      <c r="B31" s="2">
        <v>80713434</v>
      </c>
      <c r="C31" s="2">
        <v>25584534629</v>
      </c>
      <c r="D31" s="4">
        <v>280</v>
      </c>
      <c r="E31" s="3">
        <v>0.109</v>
      </c>
      <c r="F31" s="3">
        <v>0.442</v>
      </c>
      <c r="G31" s="4" t="s">
        <v>87</v>
      </c>
      <c r="H31" s="22">
        <v>55</v>
      </c>
      <c r="I31" s="13">
        <v>0.17</v>
      </c>
      <c r="J31" s="13">
        <v>0.359</v>
      </c>
    </row>
    <row r="32" spans="1:10" ht="12.75">
      <c r="A32" t="s">
        <v>23</v>
      </c>
      <c r="B32" s="2">
        <v>8926326</v>
      </c>
      <c r="C32" s="2">
        <v>917044224</v>
      </c>
      <c r="D32" s="4">
        <v>150</v>
      </c>
      <c r="E32" s="13">
        <v>2.839</v>
      </c>
      <c r="F32" t="s">
        <v>64</v>
      </c>
      <c r="G32" s="15">
        <v>0.51</v>
      </c>
      <c r="H32" s="22">
        <v>50</v>
      </c>
      <c r="I32" t="s">
        <v>64</v>
      </c>
      <c r="J32" t="s">
        <v>64</v>
      </c>
    </row>
    <row r="33" spans="1:10" ht="12.75">
      <c r="A33" t="s">
        <v>98</v>
      </c>
      <c r="B33" s="2">
        <v>4926877</v>
      </c>
      <c r="C33" s="2">
        <v>1653921717</v>
      </c>
      <c r="D33" s="4">
        <v>300</v>
      </c>
      <c r="E33" s="13">
        <v>0.586</v>
      </c>
      <c r="F33" s="19" t="s">
        <v>99</v>
      </c>
      <c r="G33" s="13">
        <v>0.14</v>
      </c>
      <c r="H33" s="22">
        <v>59</v>
      </c>
      <c r="I33" t="s">
        <v>64</v>
      </c>
      <c r="J33" s="3">
        <v>0.653</v>
      </c>
    </row>
    <row r="34" spans="1:10" ht="12.75">
      <c r="A34" t="s">
        <v>118</v>
      </c>
      <c r="B34" s="2">
        <v>849245</v>
      </c>
      <c r="C34" s="2">
        <v>874686604</v>
      </c>
      <c r="D34" s="2">
        <v>1130</v>
      </c>
      <c r="E34" s="3">
        <v>0.72</v>
      </c>
      <c r="F34" t="s">
        <v>64</v>
      </c>
      <c r="G34" s="15">
        <v>0.76</v>
      </c>
      <c r="H34" s="22">
        <v>55</v>
      </c>
      <c r="I34" s="13">
        <v>0.435</v>
      </c>
      <c r="J34" t="s">
        <v>64</v>
      </c>
    </row>
    <row r="35" spans="1:8" s="1" customFormat="1" ht="15.75">
      <c r="A35" s="1" t="s">
        <v>90</v>
      </c>
      <c r="B35" s="5"/>
      <c r="C35" s="5"/>
      <c r="D35" s="43">
        <f>AVERAGE(D31:D34)</f>
        <v>465</v>
      </c>
      <c r="E35" s="6"/>
      <c r="F35" s="5"/>
      <c r="G35" s="6"/>
      <c r="H35" s="7">
        <f>AVERAGE(H31:H34)</f>
        <v>54.75</v>
      </c>
    </row>
    <row r="36" spans="1:10" ht="12.75">
      <c r="A36" t="s">
        <v>26</v>
      </c>
      <c r="B36" s="2">
        <v>22382533</v>
      </c>
      <c r="C36" s="2">
        <v>9845624337</v>
      </c>
      <c r="D36" s="4">
        <v>380</v>
      </c>
      <c r="E36" s="3">
        <v>0.394</v>
      </c>
      <c r="F36" s="13">
        <v>0.552</v>
      </c>
      <c r="G36" s="15">
        <v>0.53</v>
      </c>
      <c r="H36" s="22">
        <v>48</v>
      </c>
      <c r="I36" s="3">
        <v>0.022</v>
      </c>
      <c r="J36" s="3">
        <v>0.54</v>
      </c>
    </row>
    <row r="37" spans="1:10" ht="12.75">
      <c r="A37" t="s">
        <v>27</v>
      </c>
      <c r="B37" s="2">
        <v>12462879</v>
      </c>
      <c r="C37" s="2">
        <v>3418093552</v>
      </c>
      <c r="D37" s="4">
        <v>360</v>
      </c>
      <c r="E37" s="13">
        <v>1.321</v>
      </c>
      <c r="F37" s="3">
        <v>0.349</v>
      </c>
      <c r="G37" s="16">
        <v>0.63</v>
      </c>
      <c r="H37" s="22">
        <v>44</v>
      </c>
      <c r="I37" s="3">
        <v>0.042</v>
      </c>
      <c r="J37" s="15">
        <v>0.914</v>
      </c>
    </row>
    <row r="38" spans="1:10" ht="12.75">
      <c r="A38" t="s">
        <v>28</v>
      </c>
      <c r="B38" s="2">
        <v>2049429</v>
      </c>
      <c r="C38" s="2">
        <v>1622055080</v>
      </c>
      <c r="D38" s="2">
        <v>1060</v>
      </c>
      <c r="E38" s="3">
        <v>0.334</v>
      </c>
      <c r="F38" s="13">
        <v>0.563</v>
      </c>
      <c r="G38" s="3">
        <v>0.43</v>
      </c>
      <c r="H38" s="22">
        <v>45</v>
      </c>
      <c r="I38" s="13">
        <v>0.273</v>
      </c>
      <c r="J38" s="15">
        <v>0.895</v>
      </c>
    </row>
    <row r="39" spans="1:10" ht="12.75">
      <c r="A39" t="s">
        <v>29</v>
      </c>
      <c r="B39" s="2">
        <v>18020668</v>
      </c>
      <c r="C39" s="2">
        <v>84944837899</v>
      </c>
      <c r="D39" s="2">
        <v>3340</v>
      </c>
      <c r="E39" s="3">
        <v>0.213</v>
      </c>
      <c r="F39" t="s">
        <v>64</v>
      </c>
      <c r="G39" s="15">
        <v>0.79</v>
      </c>
      <c r="H39" s="22">
        <v>47</v>
      </c>
      <c r="I39" t="s">
        <v>64</v>
      </c>
      <c r="J39" s="23">
        <v>0.696</v>
      </c>
    </row>
    <row r="40" spans="1:10" ht="12.75">
      <c r="A40" t="s">
        <v>30</v>
      </c>
      <c r="B40" s="2">
        <v>14846182</v>
      </c>
      <c r="C40" s="2">
        <v>4269001644</v>
      </c>
      <c r="D40" s="4">
        <v>280</v>
      </c>
      <c r="E40" s="3">
        <v>0.227</v>
      </c>
      <c r="F40" s="12">
        <v>0.524</v>
      </c>
      <c r="G40" s="15">
        <v>0.51</v>
      </c>
      <c r="H40" s="22">
        <v>53</v>
      </c>
      <c r="I40" s="3">
        <v>0.078</v>
      </c>
      <c r="J40" s="3">
        <v>0.728</v>
      </c>
    </row>
    <row r="41" spans="1:10" ht="12.75">
      <c r="A41" t="s">
        <v>88</v>
      </c>
      <c r="B41" s="2">
        <v>12620219</v>
      </c>
      <c r="C41" s="2">
        <v>14313899286</v>
      </c>
      <c r="D41" s="4">
        <v>950</v>
      </c>
      <c r="E41" s="3">
        <v>0.23</v>
      </c>
      <c r="F41" s="13">
        <v>0.68</v>
      </c>
      <c r="G41" s="15">
        <v>0.55</v>
      </c>
      <c r="H41" s="22">
        <v>45</v>
      </c>
      <c r="I41" s="13">
        <v>0.129</v>
      </c>
      <c r="J41" s="3">
        <v>0.707</v>
      </c>
    </row>
    <row r="42" spans="1:10" s="25" customFormat="1" ht="12.75">
      <c r="A42" s="25" t="s">
        <v>31</v>
      </c>
      <c r="B42" s="20">
        <v>1921122</v>
      </c>
      <c r="C42" s="20">
        <v>13413667630</v>
      </c>
      <c r="D42" s="20">
        <v>6640</v>
      </c>
      <c r="E42" s="15">
        <v>0.034</v>
      </c>
      <c r="F42" s="26" t="s">
        <v>64</v>
      </c>
      <c r="G42" s="16">
        <v>0.6</v>
      </c>
      <c r="H42" s="22">
        <v>54</v>
      </c>
      <c r="I42" s="13">
        <v>0.176</v>
      </c>
      <c r="J42" s="15">
        <v>0.833</v>
      </c>
    </row>
    <row r="43" spans="1:10" ht="12.75">
      <c r="A43" t="s">
        <v>32</v>
      </c>
      <c r="B43" s="27">
        <v>2129854</v>
      </c>
      <c r="C43" s="2">
        <v>8836848485</v>
      </c>
      <c r="D43" s="2">
        <v>4210</v>
      </c>
      <c r="E43" t="s">
        <v>64</v>
      </c>
      <c r="F43" t="s">
        <v>64</v>
      </c>
      <c r="G43" s="15">
        <v>0.66</v>
      </c>
      <c r="H43" s="37">
        <v>61</v>
      </c>
      <c r="I43" s="13">
        <v>0.219</v>
      </c>
      <c r="J43" s="15">
        <v>0.882</v>
      </c>
    </row>
    <row r="44" spans="1:10" ht="12.75">
      <c r="A44" s="25" t="s">
        <v>33</v>
      </c>
      <c r="B44" s="20">
        <v>48687000</v>
      </c>
      <c r="C44" s="20">
        <v>276445000000</v>
      </c>
      <c r="D44" s="38">
        <v>5820</v>
      </c>
      <c r="E44" s="3">
        <v>0.157</v>
      </c>
      <c r="F44" s="15">
        <v>0.22</v>
      </c>
      <c r="G44" s="16">
        <v>0.66</v>
      </c>
      <c r="H44" s="22">
        <v>51</v>
      </c>
      <c r="I44" s="13">
        <v>0.229</v>
      </c>
      <c r="J44" s="15">
        <v>0.89</v>
      </c>
    </row>
    <row r="45" spans="1:10" s="1" customFormat="1" ht="15.75">
      <c r="A45" s="1" t="s">
        <v>89</v>
      </c>
      <c r="B45" s="29">
        <f>SUM(B36:B44)</f>
        <v>135119886</v>
      </c>
      <c r="C45" s="29">
        <f>SUM(C36:C44)</f>
        <v>417109027913</v>
      </c>
      <c r="D45" s="42">
        <f>AVERAGE(D36:D44)</f>
        <v>2560</v>
      </c>
      <c r="E45" s="6"/>
      <c r="F45" s="6"/>
      <c r="G45" s="30">
        <f>AVERAGE(G36:G44)</f>
        <v>0.5955555555555555</v>
      </c>
      <c r="H45" s="31"/>
      <c r="I45" s="6"/>
      <c r="J45" s="32">
        <f>AVERAGE(J36:J44)</f>
        <v>0.7872222222222222</v>
      </c>
    </row>
    <row r="46" spans="1:10" ht="15.75">
      <c r="A46" t="s">
        <v>36</v>
      </c>
      <c r="B46" s="2">
        <v>31605616</v>
      </c>
      <c r="C46" s="2">
        <v>88882967742</v>
      </c>
      <c r="D46" s="2">
        <v>2520</v>
      </c>
      <c r="E46" s="3">
        <v>0.244</v>
      </c>
      <c r="F46" s="30">
        <v>0.19</v>
      </c>
      <c r="G46" s="16">
        <v>0.85</v>
      </c>
      <c r="H46" s="17">
        <v>71</v>
      </c>
      <c r="I46" s="3">
        <v>0.096</v>
      </c>
      <c r="J46" s="23">
        <v>0.564</v>
      </c>
    </row>
    <row r="47" spans="1:10" ht="12.75">
      <c r="A47" t="s">
        <v>37</v>
      </c>
      <c r="B47" s="2">
        <v>6294181</v>
      </c>
      <c r="C47" s="2">
        <v>93167701863</v>
      </c>
      <c r="D47" s="38">
        <v>12380</v>
      </c>
      <c r="E47" t="s">
        <v>64</v>
      </c>
      <c r="F47" t="s">
        <v>64</v>
      </c>
      <c r="G47" s="34">
        <v>0.97</v>
      </c>
      <c r="H47" s="35">
        <v>74</v>
      </c>
      <c r="I47" t="s">
        <v>64</v>
      </c>
      <c r="J47" s="15">
        <v>0.884</v>
      </c>
    </row>
    <row r="48" spans="1:10" s="25" customFormat="1" ht="12.75">
      <c r="A48" s="25" t="s">
        <v>38</v>
      </c>
      <c r="B48" s="20">
        <v>34373426</v>
      </c>
      <c r="C48" s="20">
        <v>166545000000</v>
      </c>
      <c r="D48" s="20">
        <v>4190</v>
      </c>
      <c r="E48" s="15">
        <v>0.032</v>
      </c>
      <c r="F48" s="15">
        <v>0.226</v>
      </c>
      <c r="G48" s="15">
        <v>0.98</v>
      </c>
      <c r="H48" s="37">
        <v>72</v>
      </c>
      <c r="I48" s="13">
        <v>0.138</v>
      </c>
      <c r="J48" s="15">
        <v>0.726</v>
      </c>
    </row>
    <row r="49" spans="1:10" ht="12.75">
      <c r="A49" t="s">
        <v>39</v>
      </c>
      <c r="B49" s="2">
        <v>10327800</v>
      </c>
      <c r="C49" s="2">
        <v>40308984660</v>
      </c>
      <c r="D49" s="2">
        <v>3480</v>
      </c>
      <c r="E49" s="13">
        <v>0.585</v>
      </c>
      <c r="F49" s="25" t="s">
        <v>91</v>
      </c>
      <c r="G49" s="15">
        <v>0.96</v>
      </c>
      <c r="H49" s="37">
        <v>74</v>
      </c>
      <c r="I49" s="19" t="s">
        <v>92</v>
      </c>
      <c r="J49" s="3">
        <v>0.78</v>
      </c>
    </row>
    <row r="50" spans="1:10" ht="12.75">
      <c r="A50" t="s">
        <v>40</v>
      </c>
      <c r="B50" s="2">
        <v>81527172</v>
      </c>
      <c r="C50" s="2">
        <v>162283000000</v>
      </c>
      <c r="D50" s="2">
        <v>1800</v>
      </c>
      <c r="E50" s="3">
        <v>0.199</v>
      </c>
      <c r="F50" s="15">
        <v>0.167</v>
      </c>
      <c r="G50" s="15">
        <v>0.85</v>
      </c>
      <c r="H50" s="37">
        <v>70</v>
      </c>
      <c r="I50" s="3">
        <v>0.087</v>
      </c>
      <c r="J50" s="23">
        <v>0.664</v>
      </c>
    </row>
    <row r="51" spans="1:10" ht="12.75">
      <c r="A51" t="s">
        <v>41</v>
      </c>
      <c r="B51" s="2">
        <v>41347723</v>
      </c>
      <c r="C51" s="2">
        <v>55926692428</v>
      </c>
      <c r="D51" s="2">
        <v>1100</v>
      </c>
      <c r="E51" s="3">
        <v>0.375</v>
      </c>
      <c r="F51" t="s">
        <v>64</v>
      </c>
      <c r="G51" s="23">
        <v>0.5</v>
      </c>
      <c r="H51" s="22">
        <v>58</v>
      </c>
      <c r="I51" t="s">
        <v>64</v>
      </c>
      <c r="J51" s="3">
        <v>0.693</v>
      </c>
    </row>
    <row r="52" spans="1:10" ht="12.75">
      <c r="A52" t="s">
        <v>42</v>
      </c>
      <c r="B52" s="2">
        <v>3215043</v>
      </c>
      <c r="C52" s="2">
        <v>2858124349</v>
      </c>
      <c r="D52" s="4">
        <v>840</v>
      </c>
      <c r="E52" s="13">
        <v>0.618</v>
      </c>
      <c r="F52" t="s">
        <v>94</v>
      </c>
      <c r="G52" t="s">
        <v>95</v>
      </c>
      <c r="H52" s="22">
        <v>57</v>
      </c>
      <c r="I52" s="13">
        <v>0.33</v>
      </c>
      <c r="J52" s="3">
        <v>0.568</v>
      </c>
    </row>
    <row r="53" spans="1:10" s="1" customFormat="1" ht="15.75">
      <c r="A53" s="1" t="s">
        <v>43</v>
      </c>
      <c r="B53" s="43">
        <f>SUM(B46:B52)</f>
        <v>208690961</v>
      </c>
      <c r="C53" s="5">
        <f>SUM(C46:C52)</f>
        <v>609972471042</v>
      </c>
      <c r="D53" s="43">
        <f>AVERAGE(D46:D52)</f>
        <v>3758.5714285714284</v>
      </c>
      <c r="H53" s="1">
        <f>AVERAGE(H46:H52)</f>
        <v>68</v>
      </c>
      <c r="J53" s="44">
        <f>AVERAGE(J46:J52)</f>
        <v>0.697</v>
      </c>
    </row>
    <row r="54" spans="1:10" ht="12.75">
      <c r="A54" t="s">
        <v>44</v>
      </c>
      <c r="B54" s="2">
        <v>227345082</v>
      </c>
      <c r="C54" s="20">
        <v>510730000000</v>
      </c>
      <c r="D54" t="s">
        <v>96</v>
      </c>
      <c r="E54" s="3">
        <v>0.304</v>
      </c>
      <c r="F54" s="15">
        <v>0.167</v>
      </c>
      <c r="G54" s="15">
        <v>0.67</v>
      </c>
      <c r="H54" s="37">
        <v>71</v>
      </c>
      <c r="I54" s="3">
        <v>0.084</v>
      </c>
      <c r="J54" s="15">
        <v>0.92</v>
      </c>
    </row>
    <row r="55" spans="1:10" ht="12.75">
      <c r="A55" t="s">
        <v>45</v>
      </c>
      <c r="B55" s="2">
        <v>27014337</v>
      </c>
      <c r="C55" s="20">
        <v>221773000000</v>
      </c>
      <c r="D55" s="25" t="s">
        <v>97</v>
      </c>
      <c r="E55" s="3">
        <v>0.351</v>
      </c>
      <c r="F55" s="15">
        <v>0.155</v>
      </c>
      <c r="G55" s="15">
        <v>0.95</v>
      </c>
      <c r="H55" s="37">
        <v>74</v>
      </c>
      <c r="I55" s="15">
        <v>0.032</v>
      </c>
      <c r="J55" s="15">
        <v>0.921</v>
      </c>
    </row>
    <row r="56" spans="1:10" ht="12.75">
      <c r="A56" t="s">
        <v>46</v>
      </c>
      <c r="B56" s="2">
        <v>90348437</v>
      </c>
      <c r="C56" s="2">
        <v>166909000000</v>
      </c>
      <c r="D56" t="s">
        <v>100</v>
      </c>
      <c r="E56" s="3">
        <v>0.35</v>
      </c>
      <c r="F56" s="3">
        <v>0.251</v>
      </c>
      <c r="G56" s="15">
        <v>0.81</v>
      </c>
      <c r="H56" s="37">
        <v>72</v>
      </c>
      <c r="I56" s="15">
        <v>0.074</v>
      </c>
      <c r="J56" s="15">
        <v>0.936</v>
      </c>
    </row>
    <row r="57" spans="1:10" ht="12.75">
      <c r="A57" s="25" t="s">
        <v>47</v>
      </c>
      <c r="B57" s="8">
        <v>4839400</v>
      </c>
      <c r="C57" s="20">
        <v>181948000000</v>
      </c>
      <c r="D57" s="25" t="s">
        <v>101</v>
      </c>
      <c r="E57" t="s">
        <v>64</v>
      </c>
      <c r="F57" t="s">
        <v>64</v>
      </c>
      <c r="G57" s="15">
        <v>1</v>
      </c>
      <c r="H57" s="37">
        <v>81</v>
      </c>
      <c r="I57" s="15">
        <v>0.032</v>
      </c>
      <c r="J57" s="15">
        <v>0.945</v>
      </c>
    </row>
    <row r="58" spans="1:10" ht="12.75">
      <c r="A58" t="s">
        <v>48</v>
      </c>
      <c r="B58" s="8">
        <v>67386383</v>
      </c>
      <c r="C58" s="20">
        <v>272429000000</v>
      </c>
      <c r="D58" t="s">
        <v>102</v>
      </c>
      <c r="E58" s="3">
        <v>0.32</v>
      </c>
      <c r="F58" s="37" t="s">
        <v>103</v>
      </c>
      <c r="G58" s="15">
        <v>0.95</v>
      </c>
      <c r="H58" s="22">
        <v>69</v>
      </c>
      <c r="I58" s="16">
        <v>0.014</v>
      </c>
      <c r="J58" s="16">
        <v>0.935</v>
      </c>
    </row>
    <row r="59" spans="1:10" ht="12.75">
      <c r="A59" t="s">
        <v>49</v>
      </c>
      <c r="B59" s="2">
        <v>392280</v>
      </c>
      <c r="C59" s="2">
        <v>11470702592</v>
      </c>
      <c r="D59" s="33" t="s">
        <v>104</v>
      </c>
      <c r="E59" t="s">
        <v>64</v>
      </c>
      <c r="F59" t="s">
        <v>64</v>
      </c>
      <c r="G59" t="s">
        <v>64</v>
      </c>
      <c r="H59" s="37">
        <v>77</v>
      </c>
      <c r="I59" s="16">
        <v>0.047</v>
      </c>
      <c r="J59" s="16">
        <v>0.95</v>
      </c>
    </row>
    <row r="60" spans="1:10" ht="12.75">
      <c r="A60" t="s">
        <v>50</v>
      </c>
      <c r="B60" s="2">
        <v>86210781</v>
      </c>
      <c r="C60" s="2">
        <v>90644972320</v>
      </c>
      <c r="D60" s="19" t="s">
        <v>105</v>
      </c>
      <c r="E60" s="3">
        <v>0.297</v>
      </c>
      <c r="F60" s="3" t="s">
        <v>106</v>
      </c>
      <c r="G60" s="15">
        <v>0.88</v>
      </c>
      <c r="H60" s="37">
        <v>74</v>
      </c>
      <c r="I60" s="15">
        <v>0.021</v>
      </c>
      <c r="J60" s="15">
        <v>0.925</v>
      </c>
    </row>
    <row r="61" spans="1:10" ht="12.75">
      <c r="A61" t="s">
        <v>51</v>
      </c>
      <c r="B61" s="2">
        <v>6205341</v>
      </c>
      <c r="C61" s="2">
        <v>5543146900</v>
      </c>
      <c r="D61" s="19" t="s">
        <v>107</v>
      </c>
      <c r="E61" s="13">
        <v>0.995</v>
      </c>
      <c r="F61" s="3">
        <v>0.335</v>
      </c>
      <c r="G61" s="15">
        <v>0.87</v>
      </c>
      <c r="H61" s="4">
        <v>65</v>
      </c>
      <c r="I61" s="15">
        <v>0.014</v>
      </c>
      <c r="J61" s="13">
        <v>0.727</v>
      </c>
    </row>
    <row r="62" spans="1:8" ht="12.75">
      <c r="A62" t="s">
        <v>52</v>
      </c>
      <c r="H62">
        <f>AVERAGE(H54:H61)</f>
        <v>72.875</v>
      </c>
    </row>
    <row r="63" ht="12.75">
      <c r="A63" t="s">
        <v>53</v>
      </c>
    </row>
    <row r="64" s="1" customFormat="1" ht="15.75">
      <c r="A64" s="1" t="s">
        <v>93</v>
      </c>
    </row>
    <row r="65" spans="1:10" ht="12.75">
      <c r="A65" s="25" t="s">
        <v>54</v>
      </c>
      <c r="B65" s="20">
        <v>1324655000</v>
      </c>
      <c r="C65" s="28">
        <v>4327000000000</v>
      </c>
      <c r="D65" t="s">
        <v>109</v>
      </c>
      <c r="E65" s="14">
        <v>0.087</v>
      </c>
      <c r="F65" s="16">
        <v>0.028</v>
      </c>
      <c r="G65" s="16">
        <v>0.74</v>
      </c>
      <c r="H65" s="37">
        <v>73</v>
      </c>
      <c r="I65" s="14">
        <v>0.042</v>
      </c>
      <c r="J65" s="15">
        <v>0.937</v>
      </c>
    </row>
    <row r="66" spans="1:10" ht="12.75">
      <c r="A66" s="25" t="s">
        <v>55</v>
      </c>
      <c r="B66" s="20">
        <v>1139964932</v>
      </c>
      <c r="C66" s="20">
        <v>1159170000000</v>
      </c>
      <c r="D66" t="s">
        <v>110</v>
      </c>
      <c r="E66" s="3">
        <v>0.19</v>
      </c>
      <c r="F66" s="13">
        <v>0.286</v>
      </c>
      <c r="G66" s="3">
        <v>0.52</v>
      </c>
      <c r="H66" s="22">
        <v>64</v>
      </c>
      <c r="I66" s="15">
        <v>0.05</v>
      </c>
      <c r="J66" s="13">
        <v>0.628</v>
      </c>
    </row>
    <row r="67" spans="1:10" ht="12.75">
      <c r="A67" s="25"/>
      <c r="B67" s="20"/>
      <c r="C67" s="20"/>
      <c r="E67" s="3"/>
      <c r="F67" s="13"/>
      <c r="G67" s="3"/>
      <c r="H67" s="22"/>
      <c r="I67" s="15"/>
      <c r="J67" s="13"/>
    </row>
    <row r="68" spans="1:10" ht="12.75">
      <c r="A68" s="25" t="s">
        <v>56</v>
      </c>
      <c r="B68" s="20">
        <v>191971506</v>
      </c>
      <c r="C68" s="20">
        <v>1575150000000</v>
      </c>
      <c r="D68" s="37" t="s">
        <v>111</v>
      </c>
      <c r="E68" s="3">
        <v>0.162</v>
      </c>
      <c r="F68" s="13">
        <v>0.215</v>
      </c>
      <c r="G68" s="34">
        <v>0.84</v>
      </c>
      <c r="H68" s="35">
        <v>72</v>
      </c>
      <c r="I68" s="34">
        <v>0.079</v>
      </c>
      <c r="J68" s="34">
        <v>0.9</v>
      </c>
    </row>
    <row r="69" spans="1:10" ht="12.75">
      <c r="A69" t="s">
        <v>57</v>
      </c>
      <c r="B69" s="38">
        <v>106350434</v>
      </c>
      <c r="C69" s="38">
        <v>1088130000000</v>
      </c>
      <c r="D69" s="11" t="s">
        <v>112</v>
      </c>
      <c r="E69" s="3">
        <v>0.191</v>
      </c>
      <c r="F69" s="13">
        <v>0.47</v>
      </c>
      <c r="G69" s="15">
        <v>0.91</v>
      </c>
      <c r="H69" s="37">
        <v>75</v>
      </c>
      <c r="I69" s="15">
        <v>0.04</v>
      </c>
      <c r="J69" s="15">
        <v>0.929</v>
      </c>
    </row>
    <row r="70" spans="1:10" ht="12.75">
      <c r="A70" t="s">
        <v>58</v>
      </c>
      <c r="B70" s="2">
        <v>39882980</v>
      </c>
      <c r="C70" s="2">
        <v>328465000000</v>
      </c>
      <c r="D70" s="25" t="s">
        <v>113</v>
      </c>
      <c r="E70" s="3">
        <v>0.399</v>
      </c>
      <c r="F70" t="s">
        <v>64</v>
      </c>
      <c r="G70" s="15">
        <v>0.92</v>
      </c>
      <c r="H70" s="37">
        <v>75</v>
      </c>
      <c r="I70" s="15">
        <v>0.073</v>
      </c>
      <c r="J70" s="15">
        <v>0.977</v>
      </c>
    </row>
    <row r="71" spans="1:10" ht="12.75">
      <c r="A71" t="s">
        <v>116</v>
      </c>
      <c r="B71" s="2">
        <v>16803952</v>
      </c>
      <c r="C71" s="2">
        <v>169458000000</v>
      </c>
      <c r="D71" s="37" t="s">
        <v>114</v>
      </c>
      <c r="E71" s="3">
        <v>0.413</v>
      </c>
      <c r="F71" s="15">
        <v>0.17</v>
      </c>
      <c r="G71" s="15">
        <v>0.97</v>
      </c>
      <c r="H71" s="37">
        <v>79</v>
      </c>
      <c r="I71" s="15">
        <v>0.078</v>
      </c>
      <c r="J71" s="15">
        <v>0.986</v>
      </c>
    </row>
    <row r="72" spans="1:10" ht="12.75">
      <c r="A72" t="s">
        <v>59</v>
      </c>
      <c r="B72" s="2">
        <v>28836700</v>
      </c>
      <c r="C72" s="2">
        <v>129109000000</v>
      </c>
      <c r="D72" t="s">
        <v>115</v>
      </c>
      <c r="E72" s="3">
        <v>0.239</v>
      </c>
      <c r="F72" s="13">
        <v>0.516</v>
      </c>
      <c r="G72" s="15">
        <v>0.85</v>
      </c>
      <c r="H72" s="37">
        <v>73</v>
      </c>
      <c r="I72" s="15">
        <v>0.07</v>
      </c>
      <c r="J72" s="15">
        <v>0.896</v>
      </c>
    </row>
    <row r="73" spans="1:10" ht="12.75">
      <c r="A73" t="s">
        <v>60</v>
      </c>
      <c r="B73" s="2">
        <v>45012096</v>
      </c>
      <c r="C73" s="8">
        <v>243765000000</v>
      </c>
      <c r="D73" t="s">
        <v>117</v>
      </c>
      <c r="E73" s="3">
        <v>0.202</v>
      </c>
      <c r="F73" s="3">
        <v>0.451</v>
      </c>
      <c r="G73" s="15">
        <v>0.85</v>
      </c>
      <c r="H73" s="37">
        <v>73</v>
      </c>
      <c r="I73" s="13">
        <v>0.117</v>
      </c>
      <c r="J73" s="15">
        <v>0.934</v>
      </c>
    </row>
    <row r="74" ht="12.75">
      <c r="H74">
        <f>AVERAGE(H68:H73)</f>
        <v>74.5</v>
      </c>
    </row>
    <row r="76" ht="15.75">
      <c r="C76" s="43"/>
    </row>
    <row r="77" ht="15.75">
      <c r="E77" s="5"/>
    </row>
    <row r="97" ht="12.75">
      <c r="A97" s="25"/>
    </row>
    <row r="99" ht="12.75">
      <c r="A99" s="25"/>
    </row>
  </sheetData>
  <printOptions gridLines="1" verticalCentered="1"/>
  <pageMargins left="0.3937007874015748" right="0.7874015748031497" top="0.3937007874015748" bottom="0.5905511811023623" header="0.31496062992125984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Etika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lastPrinted>2010-05-31T13:32:54Z</cp:lastPrinted>
  <dcterms:created xsi:type="dcterms:W3CDTF">2010-05-31T08:42:42Z</dcterms:created>
  <dcterms:modified xsi:type="dcterms:W3CDTF">2010-06-07T01:19:10Z</dcterms:modified>
  <cp:category/>
  <cp:version/>
  <cp:contentType/>
  <cp:contentStatus/>
</cp:coreProperties>
</file>